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<sst xmlns="http://schemas.openxmlformats.org/spreadsheetml/2006/main" count="816" uniqueCount="602">
  <si>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</si>
  <si>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</si>
  <si>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</si>
  <si>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</si>
  <si>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</si>
  <si>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</si>
  <si>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</si>
  <si>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</si>
  <si>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</si>
  <si>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</si>
  <si>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</si>
  <si>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</si>
  <si>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</si>
  <si>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</si>
  <si>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</si>
  <si>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</si>
  <si>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</si>
  <si>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</si>
  <si>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</si>
  <si>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</si>
  <si>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</si>
  <si>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</si>
  <si>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</si>
  <si>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</si>
  <si>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</si>
  <si>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</si>
  <si>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</si>
  <si>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</si>
  <si>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</si>
  <si>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</si>
  <si>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</si>
  <si>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</si>
  <si>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</si>
  <si>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</si>
  <si>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</si>
  <si>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</si>
  <si>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</si>
  <si>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</si>
  <si>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</si>
  <si>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</si>
  <si>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</si>
  <si>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</si>
  <si>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</si>
  <si>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</si>
  <si>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</si>
  <si>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</si>
  <si>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</si>
  <si>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</si>
  <si>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</si>
  <si>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</si>
  <si>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</si>
  <si>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</si>
  <si>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</si>
  <si>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</si>
  <si>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</si>
  <si>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</si>
  <si>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</si>
  <si>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</si>
  <si>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</si>
  <si>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</si>
  <si>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</si>
  <si>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</si>
  <si>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</si>
  <si>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</si>
  <si>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</si>
  <si>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</si>
  <si>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</si>
  <si>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</si>
  <si>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</si>
  <si>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</si>
  <si>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</si>
  <si>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</si>
  <si>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</si>
  <si>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</si>
  <si>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</si>
  <si>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</si>
  <si>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</si>
  <si>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</si>
  <si>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</si>
  <si>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</si>
  <si>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</si>
  <si>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</si>
  <si>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</si>
  <si>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</si>
  <si>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</si>
  <si>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</si>
  <si>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</si>
  <si>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</si>
  <si>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</si>
  <si>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</si>
  <si>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</si>
  <si>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</si>
  <si>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</si>
  <si>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</si>
  <si>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</si>
  <si>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</si>
  <si>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</si>
  <si>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</si>
  <si>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</si>
  <si>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</si>
  <si>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</si>
  <si>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</si>
  <si>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</si>
  <si>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</si>
  <si>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</si>
  <si>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</si>
  <si>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</si>
  <si>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</si>
  <si>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</si>
  <si>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</si>
  <si>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</si>
  <si>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</si>
  <si>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</si>
  <si>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</si>
  <si>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</si>
  <si>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</si>
  <si>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</si>
  <si>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</si>
  <si>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</si>
  <si>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</si>
  <si>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</si>
  <si>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</si>
  <si>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</si>
  <si>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</si>
  <si>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</si>
  <si>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</si>
  <si>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</si>
  <si>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</si>
  <si>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</si>
  <si>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</si>
  <si>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</si>
  <si>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</si>
  <si>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</si>
  <si>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</si>
  <si>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</si>
  <si>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</si>
  <si>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</si>
  <si>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</si>
  <si>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</si>
  <si>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</si>
  <si>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</si>
  <si>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</si>
  <si>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</si>
  <si>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</si>
  <si>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</si>
  <si>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</si>
  <si>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</si>
  <si>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</si>
  <si>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</si>
  <si>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</si>
  <si>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</si>
  <si>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</si>
  <si>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</si>
  <si>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</si>
  <si>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</si>
  <si>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</si>
  <si>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</si>
  <si>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</si>
  <si>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</si>
  <si>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</si>
  <si>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</si>
  <si>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</si>
  <si>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</si>
  <si>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</si>
  <si>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</si>
  <si>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</si>
  <si>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</si>
  <si>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</si>
  <si>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</si>
  <si>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</si>
  <si>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</si>
  <si>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</si>
  <si>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</si>
  <si>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</si>
  <si>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</si>
  <si>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</si>
  <si>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</si>
  <si>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</si>
  <si>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</si>
  <si>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</si>
  <si>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</si>
  <si>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</si>
  <si>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</si>
  <si>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</si>
  <si>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</si>
  <si>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</si>
  <si>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</si>
  <si>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</si>
  <si>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</si>
  <si>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</si>
  <si>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</si>
  <si>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</si>
  <si>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</si>
  <si>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</si>
  <si>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</si>
  <si>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</si>
  <si>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</si>
  <si>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</si>
  <si>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</si>
  <si>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</si>
  <si>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</si>
  <si>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</si>
  <si>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</si>
  <si>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</si>
  <si>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</si>
  <si>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</si>
  <si>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</si>
  <si>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</si>
  <si>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</si>
  <si>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</si>
  <si>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</si>
  <si>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</si>
  <si>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</si>
  <si>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</si>
  <si>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</si>
  <si>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</si>
  <si>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</si>
  <si>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</si>
  <si>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</si>
  <si>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</si>
  <si>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</si>
  <si>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</si>
  <si>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</si>
  <si>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</si>
  <si>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</si>
  <si>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</si>
  <si>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</si>
  <si>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</si>
  <si>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</si>
  <si>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</si>
  <si>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</si>
  <si>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</si>
  <si>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</si>
  <si>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</si>
  <si>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</si>
  <si>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</si>
  <si>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</si>
  <si>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</si>
  <si>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</si>
  <si>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</si>
  <si>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</si>
  <si>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</si>
  <si>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</si>
  <si>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</si>
  <si>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</si>
  <si>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</si>
  <si>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</si>
  <si>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</si>
  <si>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</si>
  <si>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</si>
  <si>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</si>
  <si>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</si>
  <si>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</si>
  <si>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</si>
  <si>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</si>
  <si>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</si>
  <si>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</si>
  <si>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</si>
  <si>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</si>
  <si>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</si>
  <si>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</si>
  <si>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</si>
  <si>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</si>
  <si>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</si>
  <si>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</si>
  <si>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</si>
  <si>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</si>
  <si>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</si>
  <si>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</si>
  <si>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</si>
  <si>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</si>
  <si>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</si>
  <si>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</si>
  <si>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</si>
  <si>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</si>
  <si>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</si>
  <si>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</si>
  <si>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</si>
  <si>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</si>
  <si>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</si>
  <si>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</si>
  <si>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</si>
  <si>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</si>
  <si>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</si>
  <si>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</si>
  <si>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</si>
  <si>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</si>
  <si>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</si>
  <si>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</si>
  <si>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</si>
  <si>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</si>
  <si>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</si>
  <si>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</si>
  <si>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</si>
  <si>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</si>
  <si>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</si>
  <si>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</si>
  <si>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</si>
  <si>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</si>
  <si>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</si>
  <si>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</si>
  <si>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</si>
  <si>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</si>
  <si>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</si>
  <si>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</si>
  <si>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</si>
  <si>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</si>
  <si>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</si>
  <si>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</si>
  <si>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</si>
  <si>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</si>
  <si>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</si>
  <si>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</si>
  <si>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</si>
  <si>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</si>
  <si>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</si>
  <si>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Studentima koji su na popravnom dobili manji broj poena nego na redovnom zavrsnom ispitu, priznat je bolji rezultat.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</si>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</sst>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C7" colorId="64" zoomScale="100" zoomScaleNormal="100" zoomScalePageLayoutView="100" workbookViewId="0">
      <selection pane="topLeft" activeCell="O11" activeCellId="0" sqref="O11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false" outlineLevel="0" max="9" min="5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/>
      <c r="P15" s="5"/>
      <c r="Q15" s="5"/>
      <c r="R15" s="5"/>
      <c r="S15" s="5"/>
    </row>
    <row r="16" customFormat="false" ht="13.8" hidden="false" customHeight="false" outlineLevel="0" collapsed="false">
      <c r="A16" s="1" t="s">
        <v>44</v>
      </c>
      <c r="B16" s="1" t="s">
        <v>45</v>
      </c>
      <c r="C16" s="1" t="s">
        <v>46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3.8" hidden="false" customHeight="false" outlineLevel="0" collapsed="false">
      <c r="A17" s="1" t="s">
        <v>47</v>
      </c>
      <c r="B17" s="1" t="s">
        <v>48</v>
      </c>
      <c r="C17" s="1" t="s">
        <v>49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3.8" hidden="false" customHeight="false" outlineLevel="0" collapsed="false">
      <c r="A18" s="1" t="s">
        <v>50</v>
      </c>
      <c r="B18" s="1" t="s">
        <v>51</v>
      </c>
      <c r="C18" s="1" t="s">
        <v>52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3.8" hidden="false" customHeight="false" outlineLevel="0" collapsed="false">
      <c r="A19" s="1" t="s">
        <v>53</v>
      </c>
      <c r="B19" s="1" t="s">
        <v>54</v>
      </c>
      <c r="C19" s="1" t="s">
        <v>55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3.8" hidden="false" customHeight="false" outlineLevel="0" collapsed="false">
      <c r="A20" s="1" t="s">
        <v>56</v>
      </c>
      <c r="B20" s="1" t="s">
        <v>57</v>
      </c>
      <c r="C20" s="1" t="s">
        <v>58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59</v>
      </c>
      <c r="B21" s="1" t="s">
        <v>60</v>
      </c>
      <c r="C21" s="1" t="s">
        <v>61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62</v>
      </c>
      <c r="B22" s="1" t="s">
        <v>63</v>
      </c>
      <c r="C22" s="1" t="s">
        <v>64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68</v>
      </c>
      <c r="B24" s="1" t="s">
        <v>69</v>
      </c>
      <c r="C24" s="1" t="s">
        <v>70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71</v>
      </c>
      <c r="B25" s="1" t="s">
        <v>72</v>
      </c>
      <c r="C25" s="1" t="s">
        <v>73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74</v>
      </c>
      <c r="B26" s="1" t="s">
        <v>75</v>
      </c>
      <c r="C26" s="1" t="s">
        <v>76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77</v>
      </c>
      <c r="B27" s="1" t="s">
        <v>78</v>
      </c>
      <c r="C27" s="1" t="s">
        <v>79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80</v>
      </c>
      <c r="B28" s="1" t="s">
        <v>81</v>
      </c>
      <c r="C28" s="1" t="s">
        <v>82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83</v>
      </c>
      <c r="B29" s="1" t="s">
        <v>84</v>
      </c>
      <c r="C29" s="1" t="s">
        <v>85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86</v>
      </c>
      <c r="B30" s="1" t="s">
        <v>87</v>
      </c>
      <c r="C30" s="1" t="s">
        <v>88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89</v>
      </c>
      <c r="B31" s="1" t="s">
        <v>90</v>
      </c>
      <c r="C31" s="1" t="s">
        <v>91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92</v>
      </c>
      <c r="B32" s="1" t="s">
        <v>93</v>
      </c>
      <c r="C32" s="1" t="s">
        <v>94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95</v>
      </c>
      <c r="B33" s="1" t="s">
        <v>96</v>
      </c>
      <c r="C33" s="1" t="s">
        <v>97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98</v>
      </c>
      <c r="B34" s="1" t="s">
        <v>99</v>
      </c>
      <c r="C34" s="1" t="s">
        <v>100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101</v>
      </c>
      <c r="B35" s="1" t="s">
        <v>102</v>
      </c>
      <c r="C35" s="1" t="s">
        <v>103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104</v>
      </c>
      <c r="B36" s="1" t="s">
        <v>105</v>
      </c>
      <c r="C36" s="1" t="s">
        <v>106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107</v>
      </c>
      <c r="B37" s="1" t="s">
        <v>108</v>
      </c>
      <c r="C37" s="1" t="s">
        <v>109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110</v>
      </c>
      <c r="B38" s="1" t="s">
        <v>111</v>
      </c>
      <c r="C38" s="1" t="s">
        <v>112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113</v>
      </c>
      <c r="B39" s="1" t="s">
        <v>114</v>
      </c>
      <c r="C39" s="1" t="s">
        <v>115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119</v>
      </c>
      <c r="B41" s="1" t="s">
        <v>120</v>
      </c>
      <c r="C41" s="1" t="s">
        <v>121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125</v>
      </c>
      <c r="B43" s="1" t="s">
        <v>126</v>
      </c>
      <c r="C43" s="1" t="s">
        <v>127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128</v>
      </c>
      <c r="B44" s="1" t="s">
        <v>129</v>
      </c>
      <c r="C44" s="1" t="s">
        <v>130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131</v>
      </c>
      <c r="B45" s="1" t="s">
        <v>132</v>
      </c>
      <c r="C45" s="1" t="s">
        <v>133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134</v>
      </c>
      <c r="B46" s="1" t="s">
        <v>135</v>
      </c>
      <c r="C46" s="1" t="s">
        <v>136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140</v>
      </c>
      <c r="B48" s="1" t="s">
        <v>141</v>
      </c>
      <c r="C48" s="1" t="s">
        <v>142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143</v>
      </c>
      <c r="B49" s="1" t="s">
        <v>144</v>
      </c>
      <c r="C49" s="1" t="s">
        <v>145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146</v>
      </c>
      <c r="B50" s="1" t="s">
        <v>147</v>
      </c>
      <c r="C50" s="1" t="s">
        <v>148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149</v>
      </c>
      <c r="B51" s="1" t="s">
        <v>150</v>
      </c>
      <c r="C51" s="1" t="s">
        <v>151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152</v>
      </c>
      <c r="B52" s="1" t="s">
        <v>153</v>
      </c>
      <c r="C52" s="1" t="s">
        <v>154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155</v>
      </c>
      <c r="B53" s="1" t="s">
        <v>156</v>
      </c>
      <c r="C53" s="1" t="s">
        <v>157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158</v>
      </c>
      <c r="B54" s="1" t="s">
        <v>159</v>
      </c>
      <c r="C54" s="1" t="s">
        <v>160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161</v>
      </c>
      <c r="B55" s="1" t="s">
        <v>162</v>
      </c>
      <c r="C55" s="1" t="s">
        <v>163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164</v>
      </c>
      <c r="B56" s="1" t="s">
        <v>165</v>
      </c>
      <c r="C56" s="1" t="s">
        <v>166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170</v>
      </c>
      <c r="B58" s="1" t="s">
        <v>171</v>
      </c>
      <c r="C58" s="1" t="s">
        <v>172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173</v>
      </c>
      <c r="B59" s="1" t="s">
        <v>174</v>
      </c>
      <c r="C59" s="1" t="s">
        <v>175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176</v>
      </c>
      <c r="B60" s="1" t="s">
        <v>177</v>
      </c>
      <c r="C60" s="1" t="s">
        <v>178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179</v>
      </c>
      <c r="B61" s="1" t="s">
        <v>180</v>
      </c>
      <c r="C61" s="1" t="s">
        <v>181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182</v>
      </c>
      <c r="B62" s="1" t="s">
        <v>183</v>
      </c>
      <c r="C62" s="1" t="s">
        <v>184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185</v>
      </c>
      <c r="B63" s="1" t="s">
        <v>186</v>
      </c>
      <c r="C63" s="1" t="s">
        <v>187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188</v>
      </c>
      <c r="B64" s="1" t="s">
        <v>189</v>
      </c>
      <c r="C64" s="1" t="s">
        <v>190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191</v>
      </c>
      <c r="B65" s="1" t="s">
        <v>192</v>
      </c>
      <c r="C65" s="1" t="s">
        <v>193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194</v>
      </c>
      <c r="B66" s="1" t="s">
        <v>195</v>
      </c>
      <c r="C66" s="1" t="s">
        <v>196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197</v>
      </c>
      <c r="B67" s="1" t="s">
        <v>198</v>
      </c>
      <c r="C67" s="1" t="s">
        <v>199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200</v>
      </c>
      <c r="B68" s="1" t="s">
        <v>201</v>
      </c>
      <c r="C68" s="1" t="s">
        <v>202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203</v>
      </c>
      <c r="B69" s="1" t="s">
        <v>204</v>
      </c>
      <c r="C69" s="1" t="s">
        <v>205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206</v>
      </c>
      <c r="B70" s="1" t="s">
        <v>207</v>
      </c>
      <c r="C70" s="1" t="s">
        <v>208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209</v>
      </c>
      <c r="B71" s="1" t="s">
        <v>210</v>
      </c>
      <c r="C71" s="1" t="s">
        <v>211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212</v>
      </c>
      <c r="B72" s="1" t="s">
        <v>213</v>
      </c>
      <c r="C72" s="1" t="s">
        <v>214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215</v>
      </c>
      <c r="B73" s="1" t="s">
        <v>216</v>
      </c>
      <c r="C73" s="1" t="s">
        <v>217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218</v>
      </c>
      <c r="B74" s="1" t="s">
        <v>219</v>
      </c>
      <c r="C74" s="1" t="s">
        <v>220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221</v>
      </c>
      <c r="B75" s="1" t="s">
        <v>222</v>
      </c>
      <c r="C75" s="1" t="s">
        <v>223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224</v>
      </c>
      <c r="B76" s="1" t="s">
        <v>225</v>
      </c>
      <c r="C76" s="1" t="s">
        <v>226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227</v>
      </c>
      <c r="B77" s="1" t="s">
        <v>228</v>
      </c>
      <c r="C77" s="1" t="s">
        <v>229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230</v>
      </c>
      <c r="B78" s="1" t="s">
        <v>231</v>
      </c>
      <c r="C78" s="1" t="s">
        <v>232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233</v>
      </c>
      <c r="B79" s="1" t="s">
        <v>234</v>
      </c>
      <c r="C79" s="1" t="s">
        <v>235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236</v>
      </c>
      <c r="B80" s="1" t="s">
        <v>237</v>
      </c>
      <c r="C80" s="1" t="s">
        <v>238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239</v>
      </c>
      <c r="B81" s="1" t="s">
        <v>240</v>
      </c>
      <c r="C81" s="1" t="s">
        <v>241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242</v>
      </c>
      <c r="B82" s="1" t="s">
        <v>243</v>
      </c>
      <c r="C82" s="1" t="s">
        <v>244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245</v>
      </c>
      <c r="B83" s="3" t="s">
        <v>246</v>
      </c>
      <c r="C83" s="3" t="s">
        <v>247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250</v>
      </c>
      <c r="C85" s="1" t="s">
        <v>251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264</v>
      </c>
      <c r="C92" s="1" t="s">
        <v>265</v>
      </c>
      <c r="D92" s="1" t="n">
        <v>9</v>
      </c>
      <c r="E92" s="4" t="n">
        <v>23</v>
      </c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55</v>
      </c>
      <c r="M92" s="1" t="str">
        <f aca="false">IF(L92&gt;=89,"A",IF(L92&gt;=79,"B",IF(L92&gt;=69,"C",IF(L92&gt;=59,"D",IF(L92&gt;=49,"E",0)))))</f>
        <v>E</v>
      </c>
    </row>
    <row r="93" customFormat="false" ht="15.75" hidden="false" customHeight="true" outlineLevel="0" collapsed="false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280</v>
      </c>
    </row>
    <row r="2" customFormat="false" ht="57.6" hidden="false" customHeight="false" outlineLevel="0" collapsed="false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286</v>
      </c>
      <c r="C3" s="1" t="s">
        <v>287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288</v>
      </c>
      <c r="C4" s="4" t="s">
        <v>289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290</v>
      </c>
      <c r="C5" s="4" t="s">
        <v>291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292</v>
      </c>
      <c r="C6" s="1" t="s">
        <v>293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294</v>
      </c>
      <c r="C7" s="1" t="s">
        <v>295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customFormat="false" ht="14.4" hidden="false" customHeight="false" outlineLevel="0" collapsed="false">
      <c r="A8" s="1" t="s">
        <v>29</v>
      </c>
      <c r="B8" s="1" t="s">
        <v>296</v>
      </c>
      <c r="C8" s="1" t="s">
        <v>297</v>
      </c>
      <c r="D8" s="1" t="n">
        <v>4.7</v>
      </c>
      <c r="E8" s="1" t="n">
        <v>5</v>
      </c>
      <c r="F8" s="1" t="n">
        <v>25</v>
      </c>
      <c r="G8" s="1" t="n">
        <v>10</v>
      </c>
      <c r="H8" s="1" t="n">
        <v>21</v>
      </c>
      <c r="I8" s="1" t="n">
        <v>24</v>
      </c>
      <c r="J8" s="1" t="n">
        <f aca="false">D8+E8+F8+G8+H8+I8</f>
        <v>89.7</v>
      </c>
      <c r="K8" s="1" t="str">
        <f aca="false">IF(J8&gt;=89,"A",IF(J8&gt;=79,"B",IF(J8&gt;=69,"C",IF(J8&gt;=59,"D",IF(J8&gt;=49,"E",0)))))</f>
        <v>A</v>
      </c>
    </row>
    <row r="9" customFormat="false" ht="14.4" hidden="false" customHeight="false" outlineLevel="0" collapsed="false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300</v>
      </c>
      <c r="C10" s="1" t="s">
        <v>301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302</v>
      </c>
      <c r="C11" s="1" t="s">
        <v>303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304</v>
      </c>
      <c r="C12" s="1" t="s">
        <v>305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44</v>
      </c>
      <c r="B13" s="1" t="s">
        <v>306</v>
      </c>
      <c r="C13" s="1" t="s">
        <v>307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47</v>
      </c>
      <c r="B14" s="1" t="s">
        <v>308</v>
      </c>
      <c r="C14" s="1" t="s">
        <v>309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50</v>
      </c>
      <c r="B15" s="1" t="s">
        <v>310</v>
      </c>
      <c r="C15" s="4" t="s">
        <v>311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53</v>
      </c>
      <c r="B16" s="1" t="s">
        <v>312</v>
      </c>
      <c r="C16" s="1" t="s">
        <v>313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56</v>
      </c>
      <c r="B17" s="1" t="s">
        <v>314</v>
      </c>
      <c r="C17" s="7" t="s">
        <v>315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8" t="s">
        <v>316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9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0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0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M11" activeCellId="0" sqref="M11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1" t="s">
        <v>281</v>
      </c>
      <c r="E2" s="11" t="s">
        <v>282</v>
      </c>
      <c r="F2" s="12" t="s">
        <v>283</v>
      </c>
      <c r="G2" s="11" t="s">
        <v>336</v>
      </c>
      <c r="H2" s="12" t="s">
        <v>8</v>
      </c>
      <c r="I2" s="11" t="s">
        <v>285</v>
      </c>
      <c r="J2" s="12" t="s">
        <v>12</v>
      </c>
      <c r="K2" s="11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9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9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customFormat="false" ht="14.4" hidden="false" customHeight="false" outlineLevel="0" collapsed="false">
      <c r="A11" s="0" t="s">
        <v>35</v>
      </c>
      <c r="B11" s="1" t="s">
        <v>354</v>
      </c>
      <c r="C11" s="1" t="s">
        <v>355</v>
      </c>
      <c r="D11" s="1"/>
      <c r="E11" s="1" t="n">
        <v>5</v>
      </c>
      <c r="F11" s="1" t="n">
        <v>25</v>
      </c>
      <c r="G11" s="1" t="n">
        <v>5</v>
      </c>
      <c r="H11" s="1" t="n">
        <v>20</v>
      </c>
      <c r="I11" s="1"/>
      <c r="J11" s="1" t="n">
        <f aca="false">D11+E11+F11+G11+H11+I11</f>
        <v>55</v>
      </c>
      <c r="K11" s="1" t="str">
        <f aca="false">IF(J11&gt;=89,"A",IF(J11&gt;=79,"B",IF(J11&gt;=69,"C",IF(J11&gt;=59,"D",IF(J11&gt;=49,"E",0)))))</f>
        <v>E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44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0" t="s">
        <v>47</v>
      </c>
      <c r="B15" s="1" t="s">
        <v>362</v>
      </c>
      <c r="C15" s="1" t="s">
        <v>112</v>
      </c>
      <c r="D15" s="1" t="n">
        <v>4</v>
      </c>
      <c r="E15" s="1" t="n">
        <v>5</v>
      </c>
      <c r="F15" s="1" t="n">
        <v>6</v>
      </c>
      <c r="G15" s="1" t="n">
        <v>5</v>
      </c>
      <c r="H15" s="1" t="n">
        <v>22</v>
      </c>
      <c r="I15" s="1" t="n">
        <v>17</v>
      </c>
      <c r="J15" s="1" t="n">
        <f aca="false">D15+E15+F15+G15+H15+I15</f>
        <v>59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0" t="s">
        <v>50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53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8" t="s">
        <v>316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1" t="s">
        <v>369</v>
      </c>
      <c r="G2" s="12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3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44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47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50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53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56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59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62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65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68</v>
      </c>
      <c r="B27" s="1" t="s">
        <v>48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71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4"/>
      <c r="E1" s="14"/>
    </row>
    <row r="2" customFormat="false" ht="43.2" hidden="false" customHeight="false" outlineLevel="0" collapsed="false">
      <c r="A2" s="1"/>
      <c r="B2" s="1"/>
      <c r="C2" s="1"/>
      <c r="D2" s="15" t="s">
        <v>281</v>
      </c>
      <c r="E2" s="15" t="s">
        <v>281</v>
      </c>
      <c r="F2" s="2" t="s">
        <v>425</v>
      </c>
      <c r="G2" s="1" t="s">
        <v>285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/>
      <c r="N7" s="5"/>
      <c r="O7" s="5"/>
      <c r="P7" s="5"/>
      <c r="Q7" s="5"/>
      <c r="R7" s="5"/>
    </row>
    <row r="8" customFormat="false" ht="13.8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3.8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3.8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3.8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3.8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3.8" hidden="false" customHeight="false" outlineLevel="0" collapsed="false">
      <c r="A13" s="1" t="s">
        <v>44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47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50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53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56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59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62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65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68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71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74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77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80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83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86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89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92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95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98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101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104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107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110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113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116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119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122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125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128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131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134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137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140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143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146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149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152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155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158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161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164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167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170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173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176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179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182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185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188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191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194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197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200</v>
      </c>
      <c r="B65" s="3" t="s">
        <v>538</v>
      </c>
      <c r="C65" s="1" t="s">
        <v>539</v>
      </c>
      <c r="D65" s="6"/>
      <c r="E65" s="6"/>
      <c r="F65" s="1"/>
      <c r="G65" s="1" t="n">
        <v>18</v>
      </c>
      <c r="H65" s="1"/>
      <c r="I65" s="1" t="n">
        <f aca="false">D65+E65+F65+G65+H65</f>
        <v>18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203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206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209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212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215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44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47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50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53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56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59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62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65</v>
      </c>
      <c r="B89" s="13" t="s">
        <v>581</v>
      </c>
      <c r="C89" s="1" t="s">
        <v>582</v>
      </c>
      <c r="D89" s="6"/>
      <c r="E89" s="6"/>
      <c r="F89" s="1" t="n">
        <v>23</v>
      </c>
      <c r="G89" s="1" t="n">
        <v>20</v>
      </c>
      <c r="H89" s="1" t="n">
        <v>7</v>
      </c>
      <c r="I89" s="1" t="n">
        <f aca="false">D89+E89+F89+G89+H89</f>
        <v>50</v>
      </c>
      <c r="J89" s="1" t="str">
        <f aca="false">IF(I89&gt;=89,"A",IF(I89&gt;=79,"B",IF(I89&gt;=69,"C",IF(I89&gt;=59,"D",IF(I89&gt;=49,"E",0)))))</f>
        <v>E</v>
      </c>
    </row>
    <row r="90" customFormat="false" ht="15.75" hidden="false" customHeight="true" outlineLevel="0" collapsed="false">
      <c r="A90" s="1" t="s">
        <v>68</v>
      </c>
      <c r="B90" s="13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71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74</v>
      </c>
      <c r="B92" s="13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77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80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83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86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2020-07-15T20:06:49Z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